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'C2'!$B$2:$M$172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J30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H40"/>
  <c r="M40"/>
  <c r="O40"/>
  <c r="P40"/>
  <c r="M41"/>
  <c r="H41" s="1"/>
  <c r="O41"/>
  <c r="P41"/>
  <c r="M42"/>
  <c r="H42" s="1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H65"/>
  <c r="M65"/>
  <c r="O65"/>
  <c r="P65"/>
  <c r="H66"/>
  <c r="M66"/>
  <c r="O66"/>
  <c r="P66"/>
  <c r="H67"/>
  <c r="M67"/>
  <c r="O67"/>
  <c r="P67"/>
  <c r="H68"/>
  <c r="M68"/>
  <c r="O68"/>
  <c r="I68" s="1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H74"/>
  <c r="M74"/>
  <c r="O74"/>
  <c r="P74"/>
  <c r="M75"/>
  <c r="H75" s="1"/>
  <c r="O75"/>
  <c r="P75"/>
  <c r="M76"/>
  <c r="H76" s="1"/>
  <c r="O76"/>
  <c r="P76"/>
  <c r="H77"/>
  <c r="M77"/>
  <c r="O77"/>
  <c r="P77"/>
  <c r="H78"/>
  <c r="M78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J94" s="1"/>
  <c r="H95"/>
  <c r="M95"/>
  <c r="O95"/>
  <c r="P95"/>
  <c r="M96"/>
  <c r="H96" s="1"/>
  <c r="O96"/>
  <c r="P96"/>
  <c r="M97"/>
  <c r="H97" s="1"/>
  <c r="O97"/>
  <c r="I97" s="1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J101" s="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I108" s="1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H125"/>
  <c r="M125"/>
  <c r="O125"/>
  <c r="P125"/>
  <c r="H126"/>
  <c r="M126"/>
  <c r="O126"/>
  <c r="P126"/>
  <c r="J126" s="1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J133" s="1"/>
  <c r="M134"/>
  <c r="H134" s="1"/>
  <c r="O134"/>
  <c r="P134"/>
  <c r="H135"/>
  <c r="M135"/>
  <c r="O135"/>
  <c r="P135"/>
  <c r="M136"/>
  <c r="H136" s="1"/>
  <c r="O136"/>
  <c r="P136"/>
  <c r="H137"/>
  <c r="M137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M154"/>
  <c r="O154"/>
  <c r="I154" s="1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M161"/>
  <c r="O161"/>
  <c r="I161" s="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J166"/>
  <c r="M166"/>
  <c r="O166"/>
  <c r="P166"/>
  <c r="M167"/>
  <c r="H167" s="1"/>
  <c r="H19" s="1"/>
  <c r="O167"/>
  <c r="P167"/>
  <c r="J167" s="1"/>
  <c r="J72" l="1"/>
  <c r="J65"/>
  <c r="I39"/>
  <c r="J49"/>
  <c r="N49" s="1"/>
  <c r="K49" s="1"/>
  <c r="H18"/>
  <c r="I115"/>
  <c r="I33"/>
  <c r="I122"/>
  <c r="J52"/>
  <c r="J36"/>
  <c r="H17"/>
  <c r="J27"/>
  <c r="I165"/>
  <c r="N165" s="1"/>
  <c r="K165" s="1"/>
  <c r="J162"/>
  <c r="I158"/>
  <c r="J155"/>
  <c r="N155" s="1"/>
  <c r="K155" s="1"/>
  <c r="I151"/>
  <c r="N151" s="1"/>
  <c r="K151" s="1"/>
  <c r="I144"/>
  <c r="J137"/>
  <c r="I133"/>
  <c r="N133" s="1"/>
  <c r="K133" s="1"/>
  <c r="J130"/>
  <c r="I126"/>
  <c r="J123"/>
  <c r="I119"/>
  <c r="N119" s="1"/>
  <c r="K119" s="1"/>
  <c r="I112"/>
  <c r="J105"/>
  <c r="I101"/>
  <c r="N101" s="1"/>
  <c r="K101" s="1"/>
  <c r="J98"/>
  <c r="I94"/>
  <c r="N94" s="1"/>
  <c r="K94" s="1"/>
  <c r="J87"/>
  <c r="I83"/>
  <c r="J76"/>
  <c r="I72"/>
  <c r="N72" s="1"/>
  <c r="K72" s="1"/>
  <c r="J69"/>
  <c r="I65"/>
  <c r="N65" s="1"/>
  <c r="K65" s="1"/>
  <c r="J62"/>
  <c r="I52"/>
  <c r="N52" s="1"/>
  <c r="K52" s="1"/>
  <c r="I49"/>
  <c r="J46"/>
  <c r="I36"/>
  <c r="N36" s="1"/>
  <c r="K36" s="1"/>
  <c r="I27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N70" s="1"/>
  <c r="K70" s="1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N92" s="1"/>
  <c r="K92" s="1"/>
  <c r="J89"/>
  <c r="J85"/>
  <c r="I81"/>
  <c r="J78"/>
  <c r="N78" s="1"/>
  <c r="K78" s="1"/>
  <c r="I74"/>
  <c r="I67"/>
  <c r="I60"/>
  <c r="I57"/>
  <c r="J54"/>
  <c r="I44"/>
  <c r="I41"/>
  <c r="J38"/>
  <c r="J32"/>
  <c r="J29"/>
  <c r="J149"/>
  <c r="J135"/>
  <c r="I113"/>
  <c r="I106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I136"/>
  <c r="J129"/>
  <c r="N129" s="1"/>
  <c r="K129" s="1"/>
  <c r="I125"/>
  <c r="J122"/>
  <c r="I118"/>
  <c r="J115"/>
  <c r="N115" s="1"/>
  <c r="K115" s="1"/>
  <c r="I111"/>
  <c r="I104"/>
  <c r="I100"/>
  <c r="J97"/>
  <c r="N97" s="1"/>
  <c r="K97" s="1"/>
  <c r="I93"/>
  <c r="N93" s="1"/>
  <c r="K93" s="1"/>
  <c r="J90"/>
  <c r="N90" s="1"/>
  <c r="K90" s="1"/>
  <c r="J86"/>
  <c r="N86" s="1"/>
  <c r="K86" s="1"/>
  <c r="I82"/>
  <c r="I75"/>
  <c r="J68"/>
  <c r="N68" s="1"/>
  <c r="K68" s="1"/>
  <c r="I64"/>
  <c r="I61"/>
  <c r="J58"/>
  <c r="I48"/>
  <c r="I45"/>
  <c r="J42"/>
  <c r="J33"/>
  <c r="N33" s="1"/>
  <c r="K33" s="1"/>
  <c r="N154"/>
  <c r="K154" s="1"/>
  <c r="N126"/>
  <c r="K126" s="1"/>
  <c r="N158"/>
  <c r="K158" s="1"/>
  <c r="N69"/>
  <c r="K69" s="1"/>
  <c r="I62"/>
  <c r="I58"/>
  <c r="I54"/>
  <c r="N54" s="1"/>
  <c r="K54" s="1"/>
  <c r="I50"/>
  <c r="I46"/>
  <c r="I42"/>
  <c r="I38"/>
  <c r="N38" s="1"/>
  <c r="K38" s="1"/>
  <c r="I34"/>
  <c r="I30"/>
  <c r="N30" s="1"/>
  <c r="K30" s="1"/>
  <c r="I26"/>
  <c r="J164"/>
  <c r="J160"/>
  <c r="J156"/>
  <c r="J152"/>
  <c r="N152" s="1"/>
  <c r="K152" s="1"/>
  <c r="J148"/>
  <c r="N148" s="1"/>
  <c r="K148" s="1"/>
  <c r="J144"/>
  <c r="J140"/>
  <c r="N140" s="1"/>
  <c r="K140" s="1"/>
  <c r="J136"/>
  <c r="J132"/>
  <c r="J128"/>
  <c r="J124"/>
  <c r="J120"/>
  <c r="J116"/>
  <c r="N116" s="1"/>
  <c r="K116" s="1"/>
  <c r="J112"/>
  <c r="J108"/>
  <c r="N108" s="1"/>
  <c r="K108" s="1"/>
  <c r="J104"/>
  <c r="I99"/>
  <c r="N99" s="1"/>
  <c r="K99" s="1"/>
  <c r="I95"/>
  <c r="I91"/>
  <c r="I87"/>
  <c r="N87" s="1"/>
  <c r="K87" s="1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N39" s="1"/>
  <c r="K39" s="1"/>
  <c r="J35"/>
  <c r="N35" s="1"/>
  <c r="K35" s="1"/>
  <c r="J31"/>
  <c r="N162"/>
  <c r="K162" s="1"/>
  <c r="N144"/>
  <c r="K144" s="1"/>
  <c r="N27"/>
  <c r="K27" s="1"/>
  <c r="H16"/>
  <c r="N122" l="1"/>
  <c r="K122" s="1"/>
  <c r="N106"/>
  <c r="K106" s="1"/>
  <c r="N143"/>
  <c r="K143" s="1"/>
  <c r="N146"/>
  <c r="K146" s="1"/>
  <c r="N120"/>
  <c r="K120" s="1"/>
  <c r="N131"/>
  <c r="K131" s="1"/>
  <c r="N82"/>
  <c r="K82" s="1"/>
  <c r="N77"/>
  <c r="K77" s="1"/>
  <c r="N31"/>
  <c r="K31" s="1"/>
  <c r="N26"/>
  <c r="K26" s="1"/>
  <c r="N91"/>
  <c r="K91" s="1"/>
  <c r="N46"/>
  <c r="K46" s="1"/>
  <c r="N96"/>
  <c r="K96" s="1"/>
  <c r="N57"/>
  <c r="K57" s="1"/>
  <c r="N47"/>
  <c r="K47" s="1"/>
  <c r="N37"/>
  <c r="K37" s="1"/>
  <c r="N98"/>
  <c r="K98" s="1"/>
  <c r="N123"/>
  <c r="K123" s="1"/>
  <c r="N157"/>
  <c r="K157" s="1"/>
  <c r="N74"/>
  <c r="K74" s="1"/>
  <c r="N163"/>
  <c r="K163" s="1"/>
  <c r="N73"/>
  <c r="K73" s="1"/>
  <c r="N109"/>
  <c r="K109" s="1"/>
  <c r="N112"/>
  <c r="K112" s="1"/>
  <c r="N88"/>
  <c r="K88" s="1"/>
  <c r="N62"/>
  <c r="K62" s="1"/>
  <c r="N61"/>
  <c r="K61" s="1"/>
  <c r="N110"/>
  <c r="K110" s="1"/>
  <c r="N100"/>
  <c r="K100" s="1"/>
  <c r="N89"/>
  <c r="K89" s="1"/>
  <c r="N84"/>
  <c r="K84" s="1"/>
  <c r="N28"/>
  <c r="K28" s="1"/>
  <c r="J18"/>
  <c r="I18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<sst xmlns="http://schemas.openxmlformats.org/spreadsheetml/2006/main" count="244" uniqueCount="114">
  <si>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</si>
  <si>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</si>
  <si>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</si>
  <si>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</si>
  <si>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</si>
  <si>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</si>
  <si>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</si>
  <si>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</si>
  <si>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</si>
  <si>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</si>
  <si>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</si>
  <si>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</si>
  <si>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</si>
  <si>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</si>
  <si>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</si>
  <si>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</si>
  <si>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</si>
  <si>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</si>
  <si>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</si>
  <si>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</si>
  <si>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</si>
  <si>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</si>
  <si>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</si>
  <si>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</si>
  <si>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</si>
  <si>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</si>
  <si>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</si>
  <si>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</si>
  <si>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</si>
  <si>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</si>
  <si>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</si>
  <si>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</si>
  <si>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</si>
  <si>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</si>
  <si>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</si>
  <si>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</si>
  <si>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</si>
  <si>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</si>
  <si>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</si>
  <si>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</si>
  <si>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</si>
  <si>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</si>
  <si>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</si>
  <si>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</si>
  <si>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</si>
  <si>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</si>
  <si>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</si>
  <si>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</si>
  <si>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</si>
  <si>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</si>
  <si>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 xml:space="preserve">Matemática Básica </t>
  </si>
  <si>
    <t>Cálculo I</t>
  </si>
  <si>
    <t>Comunicación Oral y escrita</t>
  </si>
  <si>
    <t>Economía</t>
  </si>
  <si>
    <t>Métodos del Estudio Universitario</t>
  </si>
  <si>
    <t>Cocurricular</t>
  </si>
  <si>
    <t>Programación Orientada a Objetos</t>
  </si>
  <si>
    <t>Matematica Discreta</t>
  </si>
  <si>
    <t>Cálculo II</t>
  </si>
  <si>
    <t>Fisica I</t>
  </si>
  <si>
    <t xml:space="preserve">Microeconomia </t>
  </si>
  <si>
    <t>Administración General</t>
  </si>
  <si>
    <t>Estructura de Datos</t>
  </si>
  <si>
    <t>Algebra Lineal</t>
  </si>
  <si>
    <t>Cáculo III</t>
  </si>
  <si>
    <t>Estadistica I</t>
  </si>
  <si>
    <t>Física II</t>
  </si>
  <si>
    <t xml:space="preserve">Macroeconomia </t>
  </si>
  <si>
    <t>Investigación de Operaciones I</t>
  </si>
  <si>
    <t xml:space="preserve">Métodos Numéricos </t>
  </si>
  <si>
    <t>Estadistica II</t>
  </si>
  <si>
    <t xml:space="preserve">Sisitemas Electronicos y Electricos </t>
  </si>
  <si>
    <t xml:space="preserve">Teoria General de Sistemas </t>
  </si>
  <si>
    <t xml:space="preserve">Organización y Métodos </t>
  </si>
  <si>
    <t>Contabilidad General</t>
  </si>
  <si>
    <t>Investigación de Operaciones II</t>
  </si>
  <si>
    <t>Liderazgo</t>
  </si>
  <si>
    <t xml:space="preserve">Sisitemas Digitales y Arquitectura de Ordenadores </t>
  </si>
  <si>
    <t xml:space="preserve">Metología de Sistemas Blandos </t>
  </si>
  <si>
    <t>Planeamiento de Sistemas de Información</t>
  </si>
  <si>
    <t xml:space="preserve">Sistemas de Costos </t>
  </si>
  <si>
    <t xml:space="preserve">Teoria de Decisiones </t>
  </si>
  <si>
    <t xml:space="preserve">Sistemas Operativos </t>
  </si>
  <si>
    <t xml:space="preserve">Sistemas Dinámicos </t>
  </si>
  <si>
    <t xml:space="preserve">Modelamientos de Datos </t>
  </si>
  <si>
    <t xml:space="preserve">Sistemas de Información I </t>
  </si>
  <si>
    <t>Ingeniería Económica</t>
  </si>
  <si>
    <t>Logistica</t>
  </si>
  <si>
    <t xml:space="preserve">Administración de Base de Datos </t>
  </si>
  <si>
    <t>Sistemas de Información II</t>
  </si>
  <si>
    <t>Electivo</t>
  </si>
  <si>
    <t xml:space="preserve">Sistemas expertos </t>
  </si>
  <si>
    <t xml:space="preserve">Gistión Financiera </t>
  </si>
  <si>
    <t xml:space="preserve">Seguridad Informatica </t>
  </si>
  <si>
    <t xml:space="preserve">Sistemas de Información Gerencial </t>
  </si>
  <si>
    <t xml:space="preserve">Gestión de Recursos Humanos </t>
  </si>
  <si>
    <t xml:space="preserve">Electivo </t>
  </si>
  <si>
    <t xml:space="preserve">Control y Automatización de Procesos </t>
  </si>
  <si>
    <t>Proyectos de Inversión</t>
  </si>
  <si>
    <t>Seminario de Tesis I</t>
  </si>
  <si>
    <t>Comercio Electrónico</t>
  </si>
  <si>
    <t xml:space="preserve">Auditoría de Sistemas </t>
  </si>
  <si>
    <t xml:space="preserve">Planeamiento Estrátegico de Negocios </t>
  </si>
  <si>
    <t>Seminario de Tesis II</t>
  </si>
  <si>
    <t>Legislación</t>
  </si>
  <si>
    <t xml:space="preserve">Taller de Ingeniería de Sistemas </t>
  </si>
  <si>
    <t xml:space="preserve">Prácticas Pre Profesionales </t>
  </si>
  <si>
    <t>UNIVERSIDAD NACIONAL DE SAN CRISTÓBAL DE HUAMANGA</t>
  </si>
  <si>
    <t>P35</t>
  </si>
  <si>
    <t>X</t>
  </si>
  <si>
    <t>Redes de Computadoras</t>
  </si>
  <si>
    <t>Dr. HOMERO ANGO AGUILAR</t>
  </si>
  <si>
    <t>Algoritmos</t>
  </si>
  <si>
    <t xml:space="preserve">INGENIERÍA DE SISTEMAS 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</si>
</sst>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6" zoomScale="85" zoomScaleSheetLayoutView="85" workbookViewId="0">
      <selection activeCell="C7" sqref="C7:G7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21"/>
      <c r="M2" s="1"/>
      <c r="N2" s="1"/>
      <c r="O2" s="1"/>
      <c r="P2" s="1"/>
    </row>
    <row r="3" spans="2:16" s="103" customFormat="1" ht="12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2"/>
      <c r="M3" s="1"/>
      <c r="N3" s="1"/>
      <c r="O3" s="1"/>
      <c r="P3" s="1"/>
    </row>
    <row r="4" spans="2:16" s="103" customFormat="1" ht="18.75" customHeight="1">
      <c r="B4" s="124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"/>
      <c r="N4" s="1"/>
      <c r="O4" s="1"/>
      <c r="P4" s="1"/>
    </row>
    <row r="5" spans="2:16" s="103" customFormat="1" ht="27" customHeight="1">
      <c r="B5" s="124" t="s">
        <v>47</v>
      </c>
      <c r="C5" s="125"/>
      <c r="D5" s="125"/>
      <c r="E5" s="125"/>
      <c r="F5" s="125"/>
      <c r="G5" s="125"/>
      <c r="H5" s="125"/>
      <c r="I5" s="125"/>
      <c r="J5" s="125"/>
      <c r="K5" s="125"/>
      <c r="L5" s="104" t="s">
        <v>46</v>
      </c>
      <c r="M5" s="1"/>
      <c r="N5" s="1"/>
      <c r="O5" s="1"/>
      <c r="P5" s="1"/>
    </row>
    <row r="6" spans="2:16" ht="16.5" customHeight="1">
      <c r="B6" s="136" t="s">
        <v>45</v>
      </c>
      <c r="C6" s="137"/>
      <c r="D6" s="114"/>
      <c r="E6" s="138" t="s">
        <v>107</v>
      </c>
      <c r="F6" s="139"/>
      <c r="G6" s="139"/>
      <c r="H6" s="139"/>
      <c r="I6" s="139"/>
      <c r="J6" s="139"/>
      <c r="K6" s="139"/>
      <c r="L6" s="140"/>
    </row>
    <row r="7" spans="2:16" ht="39.75" customHeight="1">
      <c r="B7" s="102" t="s">
        <v>44</v>
      </c>
      <c r="C7" s="108" t="s">
        <v>113</v>
      </c>
      <c r="D7" s="109"/>
      <c r="E7" s="109"/>
      <c r="F7" s="109"/>
      <c r="G7" s="110"/>
      <c r="H7" s="101" t="s">
        <v>43</v>
      </c>
      <c r="I7" s="100" t="s">
        <v>108</v>
      </c>
      <c r="J7" s="111" t="s">
        <v>42</v>
      </c>
      <c r="K7" s="111"/>
      <c r="L7" s="99">
        <v>38517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1" t="s">
        <v>40</v>
      </c>
      <c r="K8" s="111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11" t="s">
        <v>39</v>
      </c>
      <c r="K9" s="111"/>
      <c r="L9" s="95">
        <v>2</v>
      </c>
    </row>
    <row r="10" spans="2:16" ht="27.75" customHeight="1">
      <c r="B10" s="112" t="s">
        <v>38</v>
      </c>
      <c r="C10" s="113"/>
      <c r="D10" s="114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109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15" t="s">
        <v>33</v>
      </c>
      <c r="G15" s="116"/>
      <c r="H15" s="116"/>
      <c r="I15" s="115" t="s">
        <v>32</v>
      </c>
      <c r="J15" s="116"/>
      <c r="K15" s="116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2192</v>
      </c>
      <c r="G16" s="79">
        <f t="shared" si="0"/>
        <v>2208</v>
      </c>
      <c r="H16" s="79">
        <f t="shared" si="0"/>
        <v>4400</v>
      </c>
      <c r="I16" s="80">
        <f t="shared" si="0"/>
        <v>137</v>
      </c>
      <c r="J16" s="79">
        <f t="shared" si="0"/>
        <v>69</v>
      </c>
      <c r="K16" s="78">
        <f t="shared" si="0"/>
        <v>206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1792</v>
      </c>
      <c r="G17" s="42">
        <f t="shared" si="1"/>
        <v>1824</v>
      </c>
      <c r="H17" s="42">
        <f t="shared" si="1"/>
        <v>3616</v>
      </c>
      <c r="I17" s="76">
        <f t="shared" si="1"/>
        <v>112</v>
      </c>
      <c r="J17" s="42">
        <f t="shared" si="1"/>
        <v>57</v>
      </c>
      <c r="K17" s="75">
        <f t="shared" si="1"/>
        <v>169</v>
      </c>
      <c r="L17" s="74">
        <f>+IF(K17&gt;0,K17/K16,"-")</f>
        <v>0.82038834951456308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400</v>
      </c>
      <c r="G18" s="72">
        <f t="shared" si="2"/>
        <v>384</v>
      </c>
      <c r="H18" s="72">
        <f t="shared" si="2"/>
        <v>784</v>
      </c>
      <c r="I18" s="73">
        <f t="shared" si="2"/>
        <v>25</v>
      </c>
      <c r="J18" s="72">
        <f t="shared" si="2"/>
        <v>12</v>
      </c>
      <c r="K18" s="71">
        <f t="shared" si="2"/>
        <v>37</v>
      </c>
      <c r="L18" s="70">
        <f>+IF(K18&gt;0,K18/K16,"-")</f>
        <v>0.1796116504854369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6" t="s">
        <v>19</v>
      </c>
      <c r="G22" s="127"/>
      <c r="H22" s="127"/>
      <c r="I22" s="127" t="s">
        <v>18</v>
      </c>
      <c r="J22" s="127"/>
      <c r="K22" s="127"/>
      <c r="L22" s="54"/>
      <c r="M22" s="53"/>
      <c r="O22" s="105" t="s">
        <v>17</v>
      </c>
      <c r="P22" s="106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112</v>
      </c>
      <c r="D24" s="32" t="s">
        <v>24</v>
      </c>
      <c r="E24" s="31" t="s">
        <v>24</v>
      </c>
      <c r="F24" s="30">
        <v>48</v>
      </c>
      <c r="G24" s="30">
        <v>32</v>
      </c>
      <c r="H24" s="42">
        <f t="shared" ref="H24:H55" si="4">IF($C24&gt;0,$M24,0)</f>
        <v>80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1</v>
      </c>
      <c r="K24" s="27">
        <f t="shared" ref="K24:K55" si="7">+N24</f>
        <v>4</v>
      </c>
      <c r="L24" s="8"/>
      <c r="M24" s="41">
        <f t="shared" ref="M24:M55" si="8">+SUM(F24:G24)</f>
        <v>80</v>
      </c>
      <c r="N24" s="40">
        <f t="shared" ref="N24:N55" si="9">+SUM(I24:J24)</f>
        <v>4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1</v>
      </c>
    </row>
    <row r="25" spans="2:16" ht="15" customHeight="1">
      <c r="B25" s="25"/>
      <c r="C25" s="37" t="s">
        <v>50</v>
      </c>
      <c r="D25" s="25" t="s">
        <v>27</v>
      </c>
      <c r="E25" s="24" t="s">
        <v>24</v>
      </c>
      <c r="F25" s="23">
        <v>32</v>
      </c>
      <c r="G25" s="23">
        <v>32</v>
      </c>
      <c r="H25" s="36">
        <f t="shared" si="4"/>
        <v>64</v>
      </c>
      <c r="I25" s="21">
        <f t="shared" si="5"/>
        <v>2</v>
      </c>
      <c r="J25" s="21">
        <f t="shared" si="6"/>
        <v>1</v>
      </c>
      <c r="K25" s="20">
        <f t="shared" si="7"/>
        <v>3</v>
      </c>
      <c r="L25" s="8"/>
      <c r="M25" s="19">
        <f t="shared" si="8"/>
        <v>64</v>
      </c>
      <c r="N25" s="18">
        <f t="shared" si="9"/>
        <v>3</v>
      </c>
      <c r="O25" s="17">
        <f t="shared" si="10"/>
        <v>2</v>
      </c>
      <c r="P25" s="16">
        <f t="shared" si="11"/>
        <v>1</v>
      </c>
    </row>
    <row r="26" spans="2:16" ht="15" customHeight="1">
      <c r="B26" s="25"/>
      <c r="C26" s="37" t="s">
        <v>51</v>
      </c>
      <c r="D26" s="25" t="s">
        <v>27</v>
      </c>
      <c r="E26" s="24" t="s">
        <v>24</v>
      </c>
      <c r="F26" s="23">
        <v>64</v>
      </c>
      <c r="G26" s="23">
        <v>32</v>
      </c>
      <c r="H26" s="36">
        <f t="shared" si="4"/>
        <v>96</v>
      </c>
      <c r="I26" s="21">
        <f t="shared" si="5"/>
        <v>4</v>
      </c>
      <c r="J26" s="21">
        <f t="shared" si="6"/>
        <v>1</v>
      </c>
      <c r="K26" s="20">
        <f t="shared" si="7"/>
        <v>5</v>
      </c>
      <c r="L26" s="8"/>
      <c r="M26" s="19">
        <f t="shared" si="8"/>
        <v>96</v>
      </c>
      <c r="N26" s="18">
        <f t="shared" si="9"/>
        <v>5</v>
      </c>
      <c r="O26" s="17">
        <f t="shared" si="10"/>
        <v>4</v>
      </c>
      <c r="P26" s="16">
        <f t="shared" si="11"/>
        <v>1</v>
      </c>
    </row>
    <row r="27" spans="2:16" ht="15" customHeight="1">
      <c r="B27" s="25"/>
      <c r="C27" s="37" t="s">
        <v>52</v>
      </c>
      <c r="D27" s="25" t="s">
        <v>27</v>
      </c>
      <c r="E27" s="24" t="s">
        <v>24</v>
      </c>
      <c r="F27" s="23">
        <v>16</v>
      </c>
      <c r="G27" s="23">
        <v>32</v>
      </c>
      <c r="H27" s="36">
        <f t="shared" si="4"/>
        <v>48</v>
      </c>
      <c r="I27" s="21">
        <f t="shared" si="5"/>
        <v>1</v>
      </c>
      <c r="J27" s="21">
        <f t="shared" si="6"/>
        <v>1</v>
      </c>
      <c r="K27" s="20">
        <f t="shared" si="7"/>
        <v>2</v>
      </c>
      <c r="L27" s="8"/>
      <c r="M27" s="19">
        <f t="shared" si="8"/>
        <v>48</v>
      </c>
      <c r="N27" s="18">
        <f t="shared" si="9"/>
        <v>2</v>
      </c>
      <c r="O27" s="17">
        <f t="shared" si="10"/>
        <v>1</v>
      </c>
      <c r="P27" s="16">
        <f t="shared" si="11"/>
        <v>1</v>
      </c>
    </row>
    <row r="28" spans="2:16" ht="15" customHeight="1">
      <c r="B28" s="25"/>
      <c r="C28" s="37" t="s">
        <v>53</v>
      </c>
      <c r="D28" s="25" t="s">
        <v>27</v>
      </c>
      <c r="E28" s="24" t="s">
        <v>24</v>
      </c>
      <c r="F28" s="23">
        <v>32</v>
      </c>
      <c r="G28" s="23">
        <v>32</v>
      </c>
      <c r="H28" s="36">
        <f t="shared" si="4"/>
        <v>64</v>
      </c>
      <c r="I28" s="21">
        <f t="shared" si="5"/>
        <v>2</v>
      </c>
      <c r="J28" s="21">
        <f t="shared" si="6"/>
        <v>1</v>
      </c>
      <c r="K28" s="20">
        <f t="shared" si="7"/>
        <v>3</v>
      </c>
      <c r="L28" s="8"/>
      <c r="M28" s="19">
        <f t="shared" si="8"/>
        <v>64</v>
      </c>
      <c r="N28" s="18">
        <f t="shared" si="9"/>
        <v>3</v>
      </c>
      <c r="O28" s="17">
        <f t="shared" si="10"/>
        <v>2</v>
      </c>
      <c r="P28" s="16">
        <f t="shared" si="11"/>
        <v>1</v>
      </c>
    </row>
    <row r="29" spans="2:16" ht="15" customHeight="1">
      <c r="B29" s="25"/>
      <c r="C29" s="37" t="s">
        <v>54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 t="s">
        <v>55</v>
      </c>
      <c r="D30" s="25" t="s">
        <v>24</v>
      </c>
      <c r="E30" s="24" t="s">
        <v>24</v>
      </c>
      <c r="F30" s="23">
        <v>16</v>
      </c>
      <c r="G30" s="23">
        <v>32</v>
      </c>
      <c r="H30" s="36">
        <f t="shared" si="4"/>
        <v>48</v>
      </c>
      <c r="I30" s="21">
        <f t="shared" si="5"/>
        <v>1</v>
      </c>
      <c r="J30" s="21">
        <f t="shared" si="6"/>
        <v>1</v>
      </c>
      <c r="K30" s="20">
        <f t="shared" si="7"/>
        <v>2</v>
      </c>
      <c r="L30" s="8"/>
      <c r="M30" s="19">
        <f t="shared" si="8"/>
        <v>48</v>
      </c>
      <c r="N30" s="18">
        <f t="shared" si="9"/>
        <v>2</v>
      </c>
      <c r="O30" s="17">
        <f t="shared" si="10"/>
        <v>1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56</v>
      </c>
      <c r="D36" s="25" t="s">
        <v>24</v>
      </c>
      <c r="E36" s="24" t="s">
        <v>24</v>
      </c>
      <c r="F36" s="23">
        <v>48</v>
      </c>
      <c r="G36" s="23"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57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58</v>
      </c>
      <c r="D38" s="25" t="s">
        <v>27</v>
      </c>
      <c r="E38" s="24" t="s">
        <v>24</v>
      </c>
      <c r="F38" s="23">
        <v>48</v>
      </c>
      <c r="G38" s="23">
        <v>32</v>
      </c>
      <c r="H38" s="22">
        <f t="shared" si="4"/>
        <v>80</v>
      </c>
      <c r="I38" s="21">
        <f t="shared" si="5"/>
        <v>3</v>
      </c>
      <c r="J38" s="21">
        <f t="shared" si="6"/>
        <v>1</v>
      </c>
      <c r="K38" s="20">
        <f t="shared" si="7"/>
        <v>4</v>
      </c>
      <c r="L38" s="8"/>
      <c r="M38" s="19">
        <f t="shared" si="8"/>
        <v>80</v>
      </c>
      <c r="N38" s="18">
        <f t="shared" si="9"/>
        <v>4</v>
      </c>
      <c r="O38" s="17">
        <f t="shared" si="10"/>
        <v>3</v>
      </c>
      <c r="P38" s="16">
        <f t="shared" si="11"/>
        <v>1</v>
      </c>
    </row>
    <row r="39" spans="2:16" ht="15" customHeight="1">
      <c r="B39" s="25"/>
      <c r="C39" s="26" t="s">
        <v>59</v>
      </c>
      <c r="D39" s="25" t="s">
        <v>27</v>
      </c>
      <c r="E39" s="24" t="s">
        <v>24</v>
      </c>
      <c r="F39" s="23">
        <v>32</v>
      </c>
      <c r="G39" s="23">
        <v>64</v>
      </c>
      <c r="H39" s="22">
        <f t="shared" si="4"/>
        <v>96</v>
      </c>
      <c r="I39" s="21">
        <f t="shared" si="5"/>
        <v>2</v>
      </c>
      <c r="J39" s="21">
        <f t="shared" si="6"/>
        <v>2</v>
      </c>
      <c r="K39" s="20">
        <f t="shared" si="7"/>
        <v>4</v>
      </c>
      <c r="L39" s="8"/>
      <c r="M39" s="19">
        <f t="shared" si="8"/>
        <v>96</v>
      </c>
      <c r="N39" s="18">
        <f t="shared" si="9"/>
        <v>4</v>
      </c>
      <c r="O39" s="17">
        <f t="shared" si="10"/>
        <v>2</v>
      </c>
      <c r="P39" s="16">
        <f t="shared" si="11"/>
        <v>2</v>
      </c>
    </row>
    <row r="40" spans="2:16" ht="15" customHeight="1">
      <c r="B40" s="25"/>
      <c r="C40" s="26" t="s">
        <v>60</v>
      </c>
      <c r="D40" s="25" t="s">
        <v>24</v>
      </c>
      <c r="E40" s="24" t="s">
        <v>24</v>
      </c>
      <c r="F40" s="23">
        <v>32</v>
      </c>
      <c r="G40" s="23">
        <v>32</v>
      </c>
      <c r="H40" s="22">
        <f t="shared" si="4"/>
        <v>64</v>
      </c>
      <c r="I40" s="21">
        <f t="shared" si="5"/>
        <v>2</v>
      </c>
      <c r="J40" s="21">
        <f t="shared" si="6"/>
        <v>1</v>
      </c>
      <c r="K40" s="20">
        <f t="shared" si="7"/>
        <v>3</v>
      </c>
      <c r="L40" s="8"/>
      <c r="M40" s="19">
        <f t="shared" si="8"/>
        <v>64</v>
      </c>
      <c r="N40" s="18">
        <f t="shared" si="9"/>
        <v>3</v>
      </c>
      <c r="O40" s="17">
        <f t="shared" si="10"/>
        <v>2</v>
      </c>
      <c r="P40" s="16">
        <f t="shared" si="11"/>
        <v>1</v>
      </c>
    </row>
    <row r="41" spans="2:16" ht="15" customHeight="1">
      <c r="B41" s="25"/>
      <c r="C41" s="26" t="s">
        <v>61</v>
      </c>
      <c r="D41" s="25" t="s">
        <v>27</v>
      </c>
      <c r="E41" s="24" t="s">
        <v>24</v>
      </c>
      <c r="F41" s="23">
        <v>32</v>
      </c>
      <c r="G41" s="23">
        <v>32</v>
      </c>
      <c r="H41" s="22">
        <f t="shared" si="4"/>
        <v>64</v>
      </c>
      <c r="I41" s="21">
        <f t="shared" si="5"/>
        <v>2</v>
      </c>
      <c r="J41" s="21">
        <f t="shared" si="6"/>
        <v>1</v>
      </c>
      <c r="K41" s="20">
        <f t="shared" si="7"/>
        <v>3</v>
      </c>
      <c r="L41" s="8"/>
      <c r="M41" s="19">
        <f t="shared" si="8"/>
        <v>64</v>
      </c>
      <c r="N41" s="18">
        <f t="shared" si="9"/>
        <v>3</v>
      </c>
      <c r="O41" s="17">
        <f t="shared" si="10"/>
        <v>2</v>
      </c>
      <c r="P41" s="16">
        <f t="shared" si="11"/>
        <v>1</v>
      </c>
    </row>
    <row r="42" spans="2:16" ht="15" customHeight="1">
      <c r="B42" s="25"/>
      <c r="C42" s="26" t="s">
        <v>55</v>
      </c>
      <c r="D42" s="25" t="s">
        <v>24</v>
      </c>
      <c r="E42" s="24" t="s">
        <v>24</v>
      </c>
      <c r="F42" s="23">
        <v>16</v>
      </c>
      <c r="G42" s="23">
        <v>32</v>
      </c>
      <c r="H42" s="22">
        <f t="shared" si="4"/>
        <v>48</v>
      </c>
      <c r="I42" s="21">
        <f t="shared" si="5"/>
        <v>1</v>
      </c>
      <c r="J42" s="21">
        <f t="shared" si="6"/>
        <v>1</v>
      </c>
      <c r="K42" s="20">
        <f t="shared" si="7"/>
        <v>2</v>
      </c>
      <c r="L42" s="8"/>
      <c r="M42" s="19">
        <f t="shared" si="8"/>
        <v>48</v>
      </c>
      <c r="N42" s="18">
        <f t="shared" si="9"/>
        <v>2</v>
      </c>
      <c r="O42" s="17">
        <f t="shared" si="10"/>
        <v>1</v>
      </c>
      <c r="P42" s="16">
        <f t="shared" si="11"/>
        <v>1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>
        <v>32</v>
      </c>
      <c r="H48" s="29">
        <f t="shared" si="4"/>
        <v>80</v>
      </c>
      <c r="I48" s="28">
        <f t="shared" si="5"/>
        <v>3</v>
      </c>
      <c r="J48" s="28">
        <f t="shared" si="6"/>
        <v>1</v>
      </c>
      <c r="K48" s="27">
        <f t="shared" si="7"/>
        <v>4</v>
      </c>
      <c r="L48" s="8"/>
      <c r="M48" s="19">
        <f t="shared" si="8"/>
        <v>80</v>
      </c>
      <c r="N48" s="18">
        <f t="shared" si="9"/>
        <v>4</v>
      </c>
      <c r="O48" s="17">
        <f t="shared" si="10"/>
        <v>3</v>
      </c>
      <c r="P48" s="16">
        <f t="shared" si="11"/>
        <v>1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32</v>
      </c>
      <c r="G49" s="23">
        <v>32</v>
      </c>
      <c r="H49" s="22">
        <f t="shared" si="4"/>
        <v>64</v>
      </c>
      <c r="I49" s="21">
        <f t="shared" si="5"/>
        <v>2</v>
      </c>
      <c r="J49" s="21">
        <f t="shared" si="6"/>
        <v>1</v>
      </c>
      <c r="K49" s="20">
        <f t="shared" si="7"/>
        <v>3</v>
      </c>
      <c r="L49" s="8"/>
      <c r="M49" s="19">
        <f t="shared" si="8"/>
        <v>64</v>
      </c>
      <c r="N49" s="18">
        <f t="shared" si="9"/>
        <v>3</v>
      </c>
      <c r="O49" s="17">
        <f t="shared" si="10"/>
        <v>2</v>
      </c>
      <c r="P49" s="16">
        <f t="shared" si="11"/>
        <v>1</v>
      </c>
    </row>
    <row r="50" spans="2:16" ht="15" customHeight="1">
      <c r="B50" s="25"/>
      <c r="C50" s="26" t="s">
        <v>64</v>
      </c>
      <c r="D50" s="25" t="s">
        <v>27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65</v>
      </c>
      <c r="D51" s="25" t="s">
        <v>27</v>
      </c>
      <c r="E51" s="24" t="s">
        <v>24</v>
      </c>
      <c r="F51" s="23">
        <v>32</v>
      </c>
      <c r="G51" s="23"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66</v>
      </c>
      <c r="D52" s="25" t="s">
        <v>24</v>
      </c>
      <c r="E52" s="24" t="s">
        <v>24</v>
      </c>
      <c r="F52" s="23">
        <v>32</v>
      </c>
      <c r="G52" s="23">
        <v>64</v>
      </c>
      <c r="H52" s="22">
        <f t="shared" si="4"/>
        <v>96</v>
      </c>
      <c r="I52" s="21">
        <f t="shared" si="5"/>
        <v>2</v>
      </c>
      <c r="J52" s="21">
        <f t="shared" si="6"/>
        <v>2</v>
      </c>
      <c r="K52" s="20">
        <f t="shared" si="7"/>
        <v>4</v>
      </c>
      <c r="L52" s="8"/>
      <c r="M52" s="19">
        <f t="shared" si="8"/>
        <v>96</v>
      </c>
      <c r="N52" s="18">
        <f t="shared" si="9"/>
        <v>4</v>
      </c>
      <c r="O52" s="17">
        <f t="shared" si="10"/>
        <v>2</v>
      </c>
      <c r="P52" s="16">
        <f t="shared" si="11"/>
        <v>2</v>
      </c>
    </row>
    <row r="53" spans="2:16" ht="15" customHeight="1">
      <c r="B53" s="25"/>
      <c r="C53" s="26" t="s">
        <v>67</v>
      </c>
      <c r="D53" s="25" t="s">
        <v>24</v>
      </c>
      <c r="E53" s="24" t="s">
        <v>24</v>
      </c>
      <c r="F53" s="23">
        <v>32</v>
      </c>
      <c r="G53" s="23">
        <v>32</v>
      </c>
      <c r="H53" s="22">
        <f t="shared" si="4"/>
        <v>64</v>
      </c>
      <c r="I53" s="21">
        <f t="shared" si="5"/>
        <v>2</v>
      </c>
      <c r="J53" s="21">
        <f t="shared" si="6"/>
        <v>1</v>
      </c>
      <c r="K53" s="20">
        <f t="shared" si="7"/>
        <v>3</v>
      </c>
      <c r="L53" s="8"/>
      <c r="M53" s="19">
        <f t="shared" si="8"/>
        <v>64</v>
      </c>
      <c r="N53" s="18">
        <f t="shared" si="9"/>
        <v>3</v>
      </c>
      <c r="O53" s="17">
        <f t="shared" si="10"/>
        <v>2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68</v>
      </c>
      <c r="D60" s="25" t="s">
        <v>24</v>
      </c>
      <c r="E60" s="24" t="s">
        <v>24</v>
      </c>
      <c r="F60" s="30">
        <v>48</v>
      </c>
      <c r="G60" s="30">
        <v>32</v>
      </c>
      <c r="H60" s="29">
        <f t="shared" si="12"/>
        <v>80</v>
      </c>
      <c r="I60" s="28">
        <f t="shared" si="13"/>
        <v>3</v>
      </c>
      <c r="J60" s="28">
        <f t="shared" si="14"/>
        <v>1</v>
      </c>
      <c r="K60" s="27">
        <f t="shared" si="15"/>
        <v>4</v>
      </c>
      <c r="L60" s="8"/>
      <c r="M60" s="19">
        <f t="shared" si="16"/>
        <v>80</v>
      </c>
      <c r="N60" s="18">
        <f t="shared" si="17"/>
        <v>4</v>
      </c>
      <c r="O60" s="17">
        <f t="shared" si="18"/>
        <v>3</v>
      </c>
      <c r="P60" s="16">
        <f t="shared" si="19"/>
        <v>1</v>
      </c>
    </row>
    <row r="61" spans="2:16" ht="15" customHeight="1">
      <c r="B61" s="25"/>
      <c r="C61" s="26" t="s">
        <v>69</v>
      </c>
      <c r="D61" s="25" t="s">
        <v>24</v>
      </c>
      <c r="E61" s="24" t="s">
        <v>24</v>
      </c>
      <c r="F61" s="23">
        <v>32</v>
      </c>
      <c r="G61" s="23">
        <v>32</v>
      </c>
      <c r="H61" s="22">
        <f t="shared" si="12"/>
        <v>64</v>
      </c>
      <c r="I61" s="21">
        <f t="shared" si="13"/>
        <v>2</v>
      </c>
      <c r="J61" s="21">
        <f t="shared" si="14"/>
        <v>1</v>
      </c>
      <c r="K61" s="20">
        <f t="shared" si="15"/>
        <v>3</v>
      </c>
      <c r="L61" s="8"/>
      <c r="M61" s="19">
        <f t="shared" si="16"/>
        <v>64</v>
      </c>
      <c r="N61" s="18">
        <f t="shared" si="17"/>
        <v>3</v>
      </c>
      <c r="O61" s="17">
        <f t="shared" si="18"/>
        <v>2</v>
      </c>
      <c r="P61" s="16">
        <f t="shared" si="19"/>
        <v>1</v>
      </c>
    </row>
    <row r="62" spans="2:16" ht="15" customHeight="1">
      <c r="B62" s="25"/>
      <c r="C62" s="26" t="s">
        <v>70</v>
      </c>
      <c r="D62" s="25" t="s">
        <v>24</v>
      </c>
      <c r="E62" s="24" t="s">
        <v>24</v>
      </c>
      <c r="F62" s="23">
        <v>48</v>
      </c>
      <c r="G62" s="23">
        <v>32</v>
      </c>
      <c r="H62" s="22">
        <f t="shared" si="12"/>
        <v>80</v>
      </c>
      <c r="I62" s="21">
        <f t="shared" si="13"/>
        <v>3</v>
      </c>
      <c r="J62" s="21">
        <f t="shared" si="14"/>
        <v>1</v>
      </c>
      <c r="K62" s="20">
        <f t="shared" si="15"/>
        <v>4</v>
      </c>
      <c r="L62" s="8"/>
      <c r="M62" s="19">
        <f t="shared" si="16"/>
        <v>80</v>
      </c>
      <c r="N62" s="18">
        <f t="shared" si="17"/>
        <v>4</v>
      </c>
      <c r="O62" s="17">
        <f t="shared" si="18"/>
        <v>3</v>
      </c>
      <c r="P62" s="16">
        <f t="shared" si="19"/>
        <v>1</v>
      </c>
    </row>
    <row r="63" spans="2:16" ht="15" customHeight="1">
      <c r="B63" s="25"/>
      <c r="C63" s="26" t="s">
        <v>71</v>
      </c>
      <c r="D63" s="25" t="s">
        <v>24</v>
      </c>
      <c r="E63" s="24" t="s">
        <v>24</v>
      </c>
      <c r="F63" s="23">
        <v>64</v>
      </c>
      <c r="G63" s="23">
        <v>32</v>
      </c>
      <c r="H63" s="22">
        <f t="shared" si="12"/>
        <v>96</v>
      </c>
      <c r="I63" s="21">
        <f t="shared" si="13"/>
        <v>4</v>
      </c>
      <c r="J63" s="21">
        <f t="shared" si="14"/>
        <v>1</v>
      </c>
      <c r="K63" s="20">
        <f t="shared" si="15"/>
        <v>5</v>
      </c>
      <c r="L63" s="8"/>
      <c r="M63" s="19">
        <f t="shared" si="16"/>
        <v>96</v>
      </c>
      <c r="N63" s="18">
        <f t="shared" si="17"/>
        <v>5</v>
      </c>
      <c r="O63" s="17">
        <f t="shared" si="18"/>
        <v>4</v>
      </c>
      <c r="P63" s="16">
        <f t="shared" si="19"/>
        <v>1</v>
      </c>
    </row>
    <row r="64" spans="2:16" ht="15" customHeight="1">
      <c r="B64" s="25"/>
      <c r="C64" s="26" t="s">
        <v>72</v>
      </c>
      <c r="D64" s="25" t="s">
        <v>24</v>
      </c>
      <c r="E64" s="24" t="s">
        <v>24</v>
      </c>
      <c r="F64" s="23">
        <v>32</v>
      </c>
      <c r="G64" s="23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26" t="s">
        <v>73</v>
      </c>
      <c r="D65" s="25" t="s">
        <v>24</v>
      </c>
      <c r="E65" s="24" t="s">
        <v>24</v>
      </c>
      <c r="F65" s="23">
        <v>32</v>
      </c>
      <c r="G65" s="23">
        <v>32</v>
      </c>
      <c r="H65" s="22">
        <f t="shared" si="12"/>
        <v>64</v>
      </c>
      <c r="I65" s="21">
        <f t="shared" si="13"/>
        <v>2</v>
      </c>
      <c r="J65" s="21">
        <f t="shared" si="14"/>
        <v>1</v>
      </c>
      <c r="K65" s="20">
        <f t="shared" si="15"/>
        <v>3</v>
      </c>
      <c r="L65" s="8"/>
      <c r="M65" s="19">
        <f t="shared" si="16"/>
        <v>64</v>
      </c>
      <c r="N65" s="18">
        <f t="shared" si="17"/>
        <v>3</v>
      </c>
      <c r="O65" s="17">
        <f t="shared" si="18"/>
        <v>2</v>
      </c>
      <c r="P65" s="16">
        <f t="shared" si="19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74</v>
      </c>
      <c r="D72" s="25" t="s">
        <v>24</v>
      </c>
      <c r="E72" s="24" t="s">
        <v>24</v>
      </c>
      <c r="F72" s="30">
        <v>32</v>
      </c>
      <c r="G72" s="30">
        <v>32</v>
      </c>
      <c r="H72" s="29">
        <f t="shared" si="12"/>
        <v>64</v>
      </c>
      <c r="I72" s="28">
        <f t="shared" si="13"/>
        <v>2</v>
      </c>
      <c r="J72" s="28">
        <f t="shared" si="14"/>
        <v>1</v>
      </c>
      <c r="K72" s="27">
        <f t="shared" si="15"/>
        <v>3</v>
      </c>
      <c r="L72" s="8"/>
      <c r="M72" s="19">
        <f t="shared" si="16"/>
        <v>64</v>
      </c>
      <c r="N72" s="18">
        <f t="shared" si="17"/>
        <v>3</v>
      </c>
      <c r="O72" s="17">
        <f t="shared" si="18"/>
        <v>2</v>
      </c>
      <c r="P72" s="16">
        <f t="shared" si="19"/>
        <v>1</v>
      </c>
    </row>
    <row r="73" spans="2:16" ht="15" customHeight="1">
      <c r="B73" s="25"/>
      <c r="C73" s="26" t="s">
        <v>75</v>
      </c>
      <c r="D73" s="25" t="s">
        <v>24</v>
      </c>
      <c r="E73" s="24" t="s">
        <v>24</v>
      </c>
      <c r="F73" s="23">
        <v>48</v>
      </c>
      <c r="G73" s="23">
        <v>32</v>
      </c>
      <c r="H73" s="22">
        <f t="shared" si="12"/>
        <v>80</v>
      </c>
      <c r="I73" s="21">
        <f t="shared" si="13"/>
        <v>3</v>
      </c>
      <c r="J73" s="21">
        <f t="shared" si="14"/>
        <v>1</v>
      </c>
      <c r="K73" s="20">
        <f t="shared" si="15"/>
        <v>4</v>
      </c>
      <c r="L73" s="8"/>
      <c r="M73" s="19">
        <f t="shared" si="16"/>
        <v>80</v>
      </c>
      <c r="N73" s="18">
        <f t="shared" si="17"/>
        <v>4</v>
      </c>
      <c r="O73" s="17">
        <f t="shared" si="18"/>
        <v>3</v>
      </c>
      <c r="P73" s="16">
        <f t="shared" si="19"/>
        <v>1</v>
      </c>
    </row>
    <row r="74" spans="2:16" ht="15" customHeight="1">
      <c r="B74" s="25"/>
      <c r="C74" s="26" t="s">
        <v>76</v>
      </c>
      <c r="D74" s="25" t="s">
        <v>24</v>
      </c>
      <c r="E74" s="24" t="s">
        <v>24</v>
      </c>
      <c r="F74" s="23">
        <v>32</v>
      </c>
      <c r="G74" s="23">
        <v>0</v>
      </c>
      <c r="H74" s="22">
        <f t="shared" si="12"/>
        <v>32</v>
      </c>
      <c r="I74" s="21">
        <f t="shared" si="13"/>
        <v>2</v>
      </c>
      <c r="J74" s="21">
        <f t="shared" si="14"/>
        <v>0</v>
      </c>
      <c r="K74" s="20">
        <f t="shared" si="15"/>
        <v>2</v>
      </c>
      <c r="L74" s="8"/>
      <c r="M74" s="19">
        <f t="shared" si="16"/>
        <v>32</v>
      </c>
      <c r="N74" s="18">
        <f t="shared" si="17"/>
        <v>2</v>
      </c>
      <c r="O74" s="17">
        <f t="shared" si="18"/>
        <v>2</v>
      </c>
      <c r="P74" s="16">
        <f t="shared" si="19"/>
        <v>0</v>
      </c>
    </row>
    <row r="75" spans="2:16" ht="15" customHeight="1">
      <c r="B75" s="25"/>
      <c r="C75" s="26" t="s">
        <v>77</v>
      </c>
      <c r="D75" s="25" t="s">
        <v>24</v>
      </c>
      <c r="E75" s="24" t="s">
        <v>24</v>
      </c>
      <c r="F75" s="23">
        <v>32</v>
      </c>
      <c r="G75" s="23">
        <v>64</v>
      </c>
      <c r="H75" s="22">
        <f t="shared" si="12"/>
        <v>96</v>
      </c>
      <c r="I75" s="21">
        <f t="shared" si="13"/>
        <v>2</v>
      </c>
      <c r="J75" s="21">
        <f t="shared" si="14"/>
        <v>2</v>
      </c>
      <c r="K75" s="20">
        <f t="shared" si="15"/>
        <v>4</v>
      </c>
      <c r="L75" s="8"/>
      <c r="M75" s="19">
        <f t="shared" si="16"/>
        <v>96</v>
      </c>
      <c r="N75" s="18">
        <f t="shared" si="17"/>
        <v>4</v>
      </c>
      <c r="O75" s="17">
        <f t="shared" si="18"/>
        <v>2</v>
      </c>
      <c r="P75" s="16">
        <f t="shared" si="19"/>
        <v>2</v>
      </c>
    </row>
    <row r="76" spans="2:16" ht="15" customHeight="1">
      <c r="B76" s="25"/>
      <c r="C76" s="26" t="s">
        <v>78</v>
      </c>
      <c r="D76" s="25" t="s">
        <v>24</v>
      </c>
      <c r="E76" s="24" t="s">
        <v>24</v>
      </c>
      <c r="F76" s="23">
        <v>32</v>
      </c>
      <c r="G76" s="23">
        <v>32</v>
      </c>
      <c r="H76" s="22">
        <f t="shared" si="12"/>
        <v>64</v>
      </c>
      <c r="I76" s="21">
        <f t="shared" si="13"/>
        <v>2</v>
      </c>
      <c r="J76" s="21">
        <f t="shared" si="14"/>
        <v>1</v>
      </c>
      <c r="K76" s="20">
        <f t="shared" si="15"/>
        <v>3</v>
      </c>
      <c r="L76" s="8"/>
      <c r="M76" s="19">
        <f t="shared" si="16"/>
        <v>64</v>
      </c>
      <c r="N76" s="18">
        <f t="shared" si="17"/>
        <v>3</v>
      </c>
      <c r="O76" s="17">
        <f t="shared" si="18"/>
        <v>2</v>
      </c>
      <c r="P76" s="16">
        <f t="shared" si="19"/>
        <v>1</v>
      </c>
    </row>
    <row r="77" spans="2:16" ht="15" customHeight="1">
      <c r="B77" s="25"/>
      <c r="C77" s="26" t="s">
        <v>79</v>
      </c>
      <c r="D77" s="25" t="s">
        <v>24</v>
      </c>
      <c r="E77" s="24" t="s">
        <v>24</v>
      </c>
      <c r="F77" s="23">
        <v>48</v>
      </c>
      <c r="G77" s="23">
        <v>32</v>
      </c>
      <c r="H77" s="22">
        <f t="shared" si="12"/>
        <v>80</v>
      </c>
      <c r="I77" s="21">
        <f t="shared" si="13"/>
        <v>3</v>
      </c>
      <c r="J77" s="21">
        <f t="shared" si="14"/>
        <v>1</v>
      </c>
      <c r="K77" s="20">
        <f t="shared" si="15"/>
        <v>4</v>
      </c>
      <c r="L77" s="8"/>
      <c r="M77" s="19">
        <f t="shared" si="16"/>
        <v>80</v>
      </c>
      <c r="N77" s="18">
        <f t="shared" si="17"/>
        <v>4</v>
      </c>
      <c r="O77" s="17">
        <f t="shared" si="18"/>
        <v>3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80</v>
      </c>
      <c r="D84" s="25" t="s">
        <v>24</v>
      </c>
      <c r="E84" s="24" t="s">
        <v>24</v>
      </c>
      <c r="F84" s="30">
        <v>32</v>
      </c>
      <c r="G84" s="30">
        <v>32</v>
      </c>
      <c r="H84" s="29">
        <f t="shared" si="12"/>
        <v>64</v>
      </c>
      <c r="I84" s="28">
        <f t="shared" si="13"/>
        <v>2</v>
      </c>
      <c r="J84" s="28">
        <f t="shared" si="14"/>
        <v>1</v>
      </c>
      <c r="K84" s="27">
        <f t="shared" si="15"/>
        <v>3</v>
      </c>
      <c r="L84" s="8"/>
      <c r="M84" s="19">
        <f t="shared" si="16"/>
        <v>64</v>
      </c>
      <c r="N84" s="18">
        <f t="shared" si="17"/>
        <v>3</v>
      </c>
      <c r="O84" s="17">
        <f t="shared" si="18"/>
        <v>2</v>
      </c>
      <c r="P84" s="16">
        <f t="shared" si="19"/>
        <v>1</v>
      </c>
    </row>
    <row r="85" spans="2:16" ht="15" customHeight="1">
      <c r="B85" s="25"/>
      <c r="C85" s="26" t="s">
        <v>81</v>
      </c>
      <c r="D85" s="25" t="s">
        <v>24</v>
      </c>
      <c r="E85" s="24" t="s">
        <v>24</v>
      </c>
      <c r="F85" s="23">
        <v>32</v>
      </c>
      <c r="G85" s="23">
        <v>32</v>
      </c>
      <c r="H85" s="22">
        <f t="shared" si="12"/>
        <v>64</v>
      </c>
      <c r="I85" s="21">
        <f t="shared" si="13"/>
        <v>2</v>
      </c>
      <c r="J85" s="21">
        <f t="shared" si="14"/>
        <v>1</v>
      </c>
      <c r="K85" s="20">
        <f t="shared" si="15"/>
        <v>3</v>
      </c>
      <c r="L85" s="8"/>
      <c r="M85" s="19">
        <f t="shared" si="16"/>
        <v>64</v>
      </c>
      <c r="N85" s="18">
        <f t="shared" si="17"/>
        <v>3</v>
      </c>
      <c r="O85" s="17">
        <f t="shared" si="18"/>
        <v>2</v>
      </c>
      <c r="P85" s="16">
        <f t="shared" si="19"/>
        <v>1</v>
      </c>
    </row>
    <row r="86" spans="2:16" ht="15" customHeight="1">
      <c r="B86" s="25"/>
      <c r="C86" s="26" t="s">
        <v>82</v>
      </c>
      <c r="D86" s="25" t="s">
        <v>24</v>
      </c>
      <c r="E86" s="24" t="s">
        <v>24</v>
      </c>
      <c r="F86" s="23">
        <v>48</v>
      </c>
      <c r="G86" s="23">
        <v>32</v>
      </c>
      <c r="H86" s="22">
        <f t="shared" si="12"/>
        <v>80</v>
      </c>
      <c r="I86" s="21">
        <f t="shared" si="13"/>
        <v>3</v>
      </c>
      <c r="J86" s="21">
        <f t="shared" si="14"/>
        <v>1</v>
      </c>
      <c r="K86" s="20">
        <f t="shared" si="15"/>
        <v>4</v>
      </c>
      <c r="L86" s="8"/>
      <c r="M86" s="19">
        <f t="shared" si="16"/>
        <v>80</v>
      </c>
      <c r="N86" s="18">
        <f t="shared" si="17"/>
        <v>4</v>
      </c>
      <c r="O86" s="17">
        <f t="shared" si="18"/>
        <v>3</v>
      </c>
      <c r="P86" s="16">
        <f t="shared" si="19"/>
        <v>1</v>
      </c>
    </row>
    <row r="87" spans="2:16" ht="15" customHeight="1">
      <c r="B87" s="25"/>
      <c r="C87" s="26" t="s">
        <v>83</v>
      </c>
      <c r="D87" s="25" t="s">
        <v>24</v>
      </c>
      <c r="E87" s="24" t="s">
        <v>24</v>
      </c>
      <c r="F87" s="23">
        <v>32</v>
      </c>
      <c r="G87" s="23">
        <v>32</v>
      </c>
      <c r="H87" s="22">
        <f t="shared" si="12"/>
        <v>64</v>
      </c>
      <c r="I87" s="21">
        <f t="shared" si="13"/>
        <v>2</v>
      </c>
      <c r="J87" s="21">
        <f t="shared" si="14"/>
        <v>1</v>
      </c>
      <c r="K87" s="20">
        <f t="shared" si="15"/>
        <v>3</v>
      </c>
      <c r="L87" s="8"/>
      <c r="M87" s="19">
        <f t="shared" si="16"/>
        <v>64</v>
      </c>
      <c r="N87" s="18">
        <f t="shared" si="17"/>
        <v>3</v>
      </c>
      <c r="O87" s="17">
        <f t="shared" si="18"/>
        <v>2</v>
      </c>
      <c r="P87" s="16">
        <f t="shared" si="19"/>
        <v>1</v>
      </c>
    </row>
    <row r="88" spans="2:16" ht="15" customHeight="1">
      <c r="B88" s="25"/>
      <c r="C88" s="26" t="s">
        <v>84</v>
      </c>
      <c r="D88" s="25" t="s">
        <v>24</v>
      </c>
      <c r="E88" s="24" t="s">
        <v>24</v>
      </c>
      <c r="F88" s="23">
        <v>32</v>
      </c>
      <c r="G88" s="23">
        <v>64</v>
      </c>
      <c r="H88" s="22">
        <f t="shared" ref="H88:H119" si="20">IF($C88&gt;0,$M88,0)</f>
        <v>96</v>
      </c>
      <c r="I88" s="21">
        <f t="shared" ref="I88:I119" si="21">+IF(OR($E$13=$D$11,$E$13=$E$11,$E$13=$F$11),O88,"-")</f>
        <v>2</v>
      </c>
      <c r="J88" s="21">
        <f t="shared" ref="J88:J119" si="22">+IF(OR($E$13=$D$11,$E$13=$E$11,$E$13=$F$11),P88,"-")</f>
        <v>2</v>
      </c>
      <c r="K88" s="20">
        <f t="shared" ref="K88:K119" si="23">+N88</f>
        <v>4</v>
      </c>
      <c r="L88" s="8"/>
      <c r="M88" s="19">
        <f t="shared" ref="M88:M119" si="24">+SUM(F88:G88)</f>
        <v>96</v>
      </c>
      <c r="N88" s="18">
        <f t="shared" ref="N88:N119" si="25">+SUM(I88:J88)</f>
        <v>4</v>
      </c>
      <c r="O88" s="17">
        <f t="shared" ref="O88:O119" si="26">+IF($H$13&lt;=0,"-",IF($H$13&gt;0,$F88/$H$13))</f>
        <v>2</v>
      </c>
      <c r="P88" s="16">
        <f t="shared" ref="P88:P119" si="27">+IF($J$13&lt;=0,"-",IF($J$13&gt;0,$G88/$J$13))</f>
        <v>2</v>
      </c>
    </row>
    <row r="89" spans="2:16" ht="15" customHeight="1">
      <c r="B89" s="25"/>
      <c r="C89" s="26" t="s">
        <v>85</v>
      </c>
      <c r="D89" s="25" t="s">
        <v>24</v>
      </c>
      <c r="E89" s="24" t="s">
        <v>24</v>
      </c>
      <c r="F89" s="23">
        <v>48</v>
      </c>
      <c r="G89" s="23">
        <v>32</v>
      </c>
      <c r="H89" s="22">
        <f t="shared" si="20"/>
        <v>80</v>
      </c>
      <c r="I89" s="21">
        <f t="shared" si="21"/>
        <v>3</v>
      </c>
      <c r="J89" s="21">
        <f t="shared" si="22"/>
        <v>1</v>
      </c>
      <c r="K89" s="20">
        <f t="shared" si="23"/>
        <v>4</v>
      </c>
      <c r="L89" s="8"/>
      <c r="M89" s="19">
        <f t="shared" si="24"/>
        <v>80</v>
      </c>
      <c r="N89" s="18">
        <f t="shared" si="25"/>
        <v>4</v>
      </c>
      <c r="O89" s="17">
        <f t="shared" si="26"/>
        <v>3</v>
      </c>
      <c r="P89" s="16">
        <f t="shared" si="27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86</v>
      </c>
      <c r="D96" s="32" t="s">
        <v>24</v>
      </c>
      <c r="E96" s="31" t="s">
        <v>24</v>
      </c>
      <c r="F96" s="30">
        <v>32</v>
      </c>
      <c r="G96" s="30">
        <v>32</v>
      </c>
      <c r="H96" s="29">
        <f t="shared" si="20"/>
        <v>64</v>
      </c>
      <c r="I96" s="28">
        <f t="shared" si="21"/>
        <v>2</v>
      </c>
      <c r="J96" s="28">
        <f t="shared" si="22"/>
        <v>1</v>
      </c>
      <c r="K96" s="27">
        <f t="shared" si="23"/>
        <v>3</v>
      </c>
      <c r="L96" s="8"/>
      <c r="M96" s="19">
        <f t="shared" si="24"/>
        <v>64</v>
      </c>
      <c r="N96" s="18">
        <f t="shared" si="25"/>
        <v>3</v>
      </c>
      <c r="O96" s="17">
        <f t="shared" si="26"/>
        <v>2</v>
      </c>
      <c r="P96" s="16">
        <f t="shared" si="27"/>
        <v>1</v>
      </c>
    </row>
    <row r="97" spans="2:16" ht="15" customHeight="1">
      <c r="B97" s="25"/>
      <c r="C97" s="26" t="s">
        <v>87</v>
      </c>
      <c r="D97" s="25" t="s">
        <v>24</v>
      </c>
      <c r="E97" s="24" t="s">
        <v>24</v>
      </c>
      <c r="F97" s="23">
        <v>32</v>
      </c>
      <c r="G97" s="23">
        <v>32</v>
      </c>
      <c r="H97" s="22">
        <f t="shared" si="20"/>
        <v>64</v>
      </c>
      <c r="I97" s="21">
        <f t="shared" si="21"/>
        <v>2</v>
      </c>
      <c r="J97" s="21">
        <f t="shared" si="22"/>
        <v>1</v>
      </c>
      <c r="K97" s="20">
        <f t="shared" si="23"/>
        <v>3</v>
      </c>
      <c r="L97" s="8"/>
      <c r="M97" s="19">
        <f t="shared" si="24"/>
        <v>64</v>
      </c>
      <c r="N97" s="18">
        <f t="shared" si="25"/>
        <v>3</v>
      </c>
      <c r="O97" s="17">
        <f t="shared" si="26"/>
        <v>2</v>
      </c>
      <c r="P97" s="16">
        <f t="shared" si="27"/>
        <v>1</v>
      </c>
    </row>
    <row r="98" spans="2:16" ht="15" customHeight="1">
      <c r="B98" s="25"/>
      <c r="C98" s="26" t="s">
        <v>110</v>
      </c>
      <c r="D98" s="25" t="s">
        <v>24</v>
      </c>
      <c r="E98" s="24" t="s">
        <v>24</v>
      </c>
      <c r="F98" s="23">
        <v>48</v>
      </c>
      <c r="G98" s="23">
        <v>32</v>
      </c>
      <c r="H98" s="22">
        <f t="shared" si="20"/>
        <v>80</v>
      </c>
      <c r="I98" s="21">
        <f t="shared" si="21"/>
        <v>3</v>
      </c>
      <c r="J98" s="21">
        <f t="shared" si="22"/>
        <v>1</v>
      </c>
      <c r="K98" s="20">
        <f t="shared" si="23"/>
        <v>4</v>
      </c>
      <c r="L98" s="8"/>
      <c r="M98" s="19">
        <f t="shared" si="24"/>
        <v>80</v>
      </c>
      <c r="N98" s="18">
        <f t="shared" si="25"/>
        <v>4</v>
      </c>
      <c r="O98" s="17">
        <f t="shared" si="26"/>
        <v>3</v>
      </c>
      <c r="P98" s="16">
        <f t="shared" si="27"/>
        <v>1</v>
      </c>
    </row>
    <row r="99" spans="2:16" ht="15" customHeight="1">
      <c r="B99" s="25"/>
      <c r="C99" s="26" t="s">
        <v>88</v>
      </c>
      <c r="D99" s="25" t="s">
        <v>24</v>
      </c>
      <c r="E99" s="24" t="s">
        <v>24</v>
      </c>
      <c r="F99" s="23">
        <v>48</v>
      </c>
      <c r="G99" s="23">
        <v>32</v>
      </c>
      <c r="H99" s="22">
        <f t="shared" si="20"/>
        <v>80</v>
      </c>
      <c r="I99" s="21">
        <f t="shared" si="21"/>
        <v>3</v>
      </c>
      <c r="J99" s="21">
        <f t="shared" si="22"/>
        <v>1</v>
      </c>
      <c r="K99" s="20">
        <f t="shared" si="23"/>
        <v>4</v>
      </c>
      <c r="L99" s="8"/>
      <c r="M99" s="19">
        <f t="shared" si="24"/>
        <v>80</v>
      </c>
      <c r="N99" s="18">
        <f t="shared" si="25"/>
        <v>4</v>
      </c>
      <c r="O99" s="17">
        <f t="shared" si="26"/>
        <v>3</v>
      </c>
      <c r="P99" s="16">
        <f t="shared" si="27"/>
        <v>1</v>
      </c>
    </row>
    <row r="100" spans="2:16" ht="15" customHeight="1">
      <c r="B100" s="25"/>
      <c r="C100" s="26" t="s">
        <v>89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26" t="s">
        <v>90</v>
      </c>
      <c r="D101" s="25" t="s">
        <v>24</v>
      </c>
      <c r="E101" s="24" t="s">
        <v>24</v>
      </c>
      <c r="F101" s="23">
        <v>32</v>
      </c>
      <c r="G101" s="23">
        <v>32</v>
      </c>
      <c r="H101" s="22">
        <f t="shared" si="20"/>
        <v>64</v>
      </c>
      <c r="I101" s="21">
        <f t="shared" si="21"/>
        <v>2</v>
      </c>
      <c r="J101" s="21">
        <f t="shared" si="22"/>
        <v>1</v>
      </c>
      <c r="K101" s="20">
        <f t="shared" si="23"/>
        <v>3</v>
      </c>
      <c r="L101" s="8"/>
      <c r="M101" s="19">
        <f t="shared" si="24"/>
        <v>64</v>
      </c>
      <c r="N101" s="18">
        <f t="shared" si="25"/>
        <v>3</v>
      </c>
      <c r="O101" s="17">
        <f t="shared" si="26"/>
        <v>2</v>
      </c>
      <c r="P101" s="16">
        <f t="shared" si="27"/>
        <v>1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91</v>
      </c>
      <c r="D108" s="25" t="s">
        <v>24</v>
      </c>
      <c r="E108" s="24" t="s">
        <v>24</v>
      </c>
      <c r="F108" s="30">
        <v>48</v>
      </c>
      <c r="G108" s="30">
        <v>32</v>
      </c>
      <c r="H108" s="29">
        <f t="shared" si="20"/>
        <v>80</v>
      </c>
      <c r="I108" s="28">
        <f t="shared" si="21"/>
        <v>3</v>
      </c>
      <c r="J108" s="28">
        <f t="shared" si="22"/>
        <v>1</v>
      </c>
      <c r="K108" s="27">
        <f t="shared" si="23"/>
        <v>4</v>
      </c>
      <c r="L108" s="8"/>
      <c r="M108" s="19">
        <f t="shared" si="24"/>
        <v>80</v>
      </c>
      <c r="N108" s="18">
        <f t="shared" si="25"/>
        <v>4</v>
      </c>
      <c r="O108" s="17">
        <f t="shared" si="26"/>
        <v>3</v>
      </c>
      <c r="P108" s="16">
        <f t="shared" si="27"/>
        <v>1</v>
      </c>
    </row>
    <row r="109" spans="2:16" ht="15" customHeight="1">
      <c r="B109" s="25"/>
      <c r="C109" s="26" t="s">
        <v>92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93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26" t="s">
        <v>94</v>
      </c>
      <c r="D111" s="25" t="s">
        <v>24</v>
      </c>
      <c r="E111" s="24" t="s">
        <v>24</v>
      </c>
      <c r="F111" s="23">
        <v>32</v>
      </c>
      <c r="G111" s="23">
        <v>32</v>
      </c>
      <c r="H111" s="22">
        <f t="shared" si="20"/>
        <v>64</v>
      </c>
      <c r="I111" s="21">
        <f t="shared" si="21"/>
        <v>2</v>
      </c>
      <c r="J111" s="21">
        <f t="shared" si="22"/>
        <v>1</v>
      </c>
      <c r="K111" s="20">
        <f t="shared" si="23"/>
        <v>3</v>
      </c>
      <c r="L111" s="8"/>
      <c r="M111" s="19">
        <f t="shared" si="24"/>
        <v>64</v>
      </c>
      <c r="N111" s="18">
        <f t="shared" si="25"/>
        <v>3</v>
      </c>
      <c r="O111" s="17">
        <f t="shared" si="26"/>
        <v>2</v>
      </c>
      <c r="P111" s="16">
        <f t="shared" si="27"/>
        <v>1</v>
      </c>
    </row>
    <row r="112" spans="2:16" ht="15" customHeight="1">
      <c r="B112" s="25"/>
      <c r="C112" s="26" t="s">
        <v>95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26" t="s">
        <v>96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97</v>
      </c>
      <c r="D120" s="32" t="s">
        <v>24</v>
      </c>
      <c r="E120" s="31" t="s">
        <v>24</v>
      </c>
      <c r="F120" s="30">
        <v>32</v>
      </c>
      <c r="G120" s="30">
        <v>32</v>
      </c>
      <c r="H120" s="29">
        <f t="shared" ref="H120:H151" si="28">IF($C120&gt;0,$M120,0)</f>
        <v>64</v>
      </c>
      <c r="I120" s="28">
        <f t="shared" ref="I120:I151" si="29">+IF(OR($E$13=$D$11,$E$13=$E$11,$E$13=$F$11),O120,"-")</f>
        <v>2</v>
      </c>
      <c r="J120" s="28">
        <f t="shared" ref="J120:J151" si="30">+IF(OR($E$13=$D$11,$E$13=$E$11,$E$13=$F$11),P120,"-")</f>
        <v>1</v>
      </c>
      <c r="K120" s="27">
        <f t="shared" ref="K120:K151" si="31">+N120</f>
        <v>3</v>
      </c>
      <c r="L120" s="8"/>
      <c r="M120" s="19">
        <f t="shared" ref="M120:M151" si="32">+SUM(F120:G120)</f>
        <v>64</v>
      </c>
      <c r="N120" s="18">
        <f t="shared" ref="N120:N151" si="33">+SUM(I120:J120)</f>
        <v>3</v>
      </c>
      <c r="O120" s="17">
        <f t="shared" ref="O120:O151" si="34">+IF($H$13&lt;=0,"-",IF($H$13&gt;0,$F120/$H$13))</f>
        <v>2</v>
      </c>
      <c r="P120" s="16">
        <f t="shared" ref="P120:P151" si="35">+IF($J$13&lt;=0,"-",IF($J$13&gt;0,$G120/$J$13))</f>
        <v>1</v>
      </c>
    </row>
    <row r="121" spans="2:16" ht="15" customHeight="1">
      <c r="B121" s="25"/>
      <c r="C121" s="26" t="s">
        <v>98</v>
      </c>
      <c r="D121" s="25" t="s">
        <v>24</v>
      </c>
      <c r="E121" s="24" t="s">
        <v>24</v>
      </c>
      <c r="F121" s="23">
        <v>32</v>
      </c>
      <c r="G121" s="23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26" t="s">
        <v>99</v>
      </c>
      <c r="D122" s="25" t="s">
        <v>24</v>
      </c>
      <c r="E122" s="24" t="s">
        <v>24</v>
      </c>
      <c r="F122" s="23">
        <v>32</v>
      </c>
      <c r="G122" s="23">
        <v>64</v>
      </c>
      <c r="H122" s="22">
        <f t="shared" si="28"/>
        <v>96</v>
      </c>
      <c r="I122" s="21">
        <f t="shared" si="29"/>
        <v>2</v>
      </c>
      <c r="J122" s="21">
        <f t="shared" si="30"/>
        <v>2</v>
      </c>
      <c r="K122" s="20">
        <f t="shared" si="31"/>
        <v>4</v>
      </c>
      <c r="L122" s="8"/>
      <c r="M122" s="19">
        <f t="shared" si="32"/>
        <v>96</v>
      </c>
      <c r="N122" s="18">
        <f t="shared" si="33"/>
        <v>4</v>
      </c>
      <c r="O122" s="17">
        <f t="shared" si="34"/>
        <v>2</v>
      </c>
      <c r="P122" s="16">
        <f t="shared" si="35"/>
        <v>2</v>
      </c>
    </row>
    <row r="123" spans="2:16" ht="15" customHeight="1">
      <c r="B123" s="25"/>
      <c r="C123" s="26" t="s">
        <v>100</v>
      </c>
      <c r="D123" s="25" t="s">
        <v>24</v>
      </c>
      <c r="E123" s="24" t="s">
        <v>24</v>
      </c>
      <c r="F123" s="23">
        <v>32</v>
      </c>
      <c r="G123" s="23">
        <v>32</v>
      </c>
      <c r="H123" s="22">
        <f t="shared" si="28"/>
        <v>64</v>
      </c>
      <c r="I123" s="21">
        <f t="shared" si="29"/>
        <v>2</v>
      </c>
      <c r="J123" s="21">
        <f t="shared" si="30"/>
        <v>1</v>
      </c>
      <c r="K123" s="20">
        <f t="shared" si="31"/>
        <v>3</v>
      </c>
      <c r="L123" s="8"/>
      <c r="M123" s="19">
        <f t="shared" si="32"/>
        <v>64</v>
      </c>
      <c r="N123" s="18">
        <f t="shared" si="33"/>
        <v>3</v>
      </c>
      <c r="O123" s="17">
        <f t="shared" si="34"/>
        <v>2</v>
      </c>
      <c r="P123" s="16">
        <f t="shared" si="35"/>
        <v>1</v>
      </c>
    </row>
    <row r="124" spans="2:16" ht="15" customHeight="1">
      <c r="B124" s="25"/>
      <c r="C124" s="26" t="s">
        <v>101</v>
      </c>
      <c r="D124" s="25" t="s">
        <v>24</v>
      </c>
      <c r="E124" s="24" t="s">
        <v>24</v>
      </c>
      <c r="F124" s="23">
        <v>32</v>
      </c>
      <c r="G124" s="23">
        <v>32</v>
      </c>
      <c r="H124" s="22">
        <f t="shared" si="28"/>
        <v>64</v>
      </c>
      <c r="I124" s="21">
        <f t="shared" si="29"/>
        <v>2</v>
      </c>
      <c r="J124" s="21">
        <f t="shared" si="30"/>
        <v>1</v>
      </c>
      <c r="K124" s="20">
        <f t="shared" si="31"/>
        <v>3</v>
      </c>
      <c r="L124" s="8"/>
      <c r="M124" s="19">
        <f t="shared" si="32"/>
        <v>64</v>
      </c>
      <c r="N124" s="18">
        <f t="shared" si="33"/>
        <v>3</v>
      </c>
      <c r="O124" s="17">
        <f t="shared" si="34"/>
        <v>2</v>
      </c>
      <c r="P124" s="16">
        <f t="shared" si="35"/>
        <v>1</v>
      </c>
    </row>
    <row r="125" spans="2:16" ht="15" customHeight="1">
      <c r="B125" s="25"/>
      <c r="C125" s="26" t="s">
        <v>90</v>
      </c>
      <c r="D125" s="25" t="s">
        <v>24</v>
      </c>
      <c r="E125" s="24" t="s">
        <v>24</v>
      </c>
      <c r="F125" s="23">
        <v>32</v>
      </c>
      <c r="G125" s="23">
        <v>32</v>
      </c>
      <c r="H125" s="22">
        <f t="shared" si="28"/>
        <v>64</v>
      </c>
      <c r="I125" s="21">
        <f t="shared" si="29"/>
        <v>2</v>
      </c>
      <c r="J125" s="21">
        <f t="shared" si="30"/>
        <v>1</v>
      </c>
      <c r="K125" s="20">
        <f t="shared" si="31"/>
        <v>3</v>
      </c>
      <c r="L125" s="8"/>
      <c r="M125" s="19">
        <f t="shared" si="32"/>
        <v>64</v>
      </c>
      <c r="N125" s="18">
        <f t="shared" si="33"/>
        <v>3</v>
      </c>
      <c r="O125" s="17">
        <f t="shared" si="34"/>
        <v>2</v>
      </c>
      <c r="P125" s="16">
        <f t="shared" si="35"/>
        <v>1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102</v>
      </c>
      <c r="D132" s="32" t="s">
        <v>24</v>
      </c>
      <c r="E132" s="31" t="s">
        <v>24</v>
      </c>
      <c r="F132" s="30">
        <v>32</v>
      </c>
      <c r="G132" s="30">
        <v>32</v>
      </c>
      <c r="H132" s="29">
        <f t="shared" si="28"/>
        <v>64</v>
      </c>
      <c r="I132" s="28">
        <f t="shared" si="29"/>
        <v>2</v>
      </c>
      <c r="J132" s="28">
        <f t="shared" si="30"/>
        <v>1</v>
      </c>
      <c r="K132" s="27">
        <f t="shared" si="31"/>
        <v>3</v>
      </c>
      <c r="L132" s="8"/>
      <c r="M132" s="19">
        <f t="shared" si="32"/>
        <v>64</v>
      </c>
      <c r="N132" s="18">
        <f t="shared" si="33"/>
        <v>3</v>
      </c>
      <c r="O132" s="17">
        <f t="shared" si="34"/>
        <v>2</v>
      </c>
      <c r="P132" s="16">
        <f t="shared" si="35"/>
        <v>1</v>
      </c>
    </row>
    <row r="133" spans="2:16" ht="15" customHeight="1">
      <c r="B133" s="25"/>
      <c r="C133" s="26" t="s">
        <v>103</v>
      </c>
      <c r="D133" s="25" t="s">
        <v>24</v>
      </c>
      <c r="E133" s="24" t="s">
        <v>24</v>
      </c>
      <c r="F133" s="23">
        <v>32</v>
      </c>
      <c r="G133" s="23">
        <v>32</v>
      </c>
      <c r="H133" s="22">
        <f t="shared" si="28"/>
        <v>64</v>
      </c>
      <c r="I133" s="21">
        <f t="shared" si="29"/>
        <v>2</v>
      </c>
      <c r="J133" s="21">
        <f t="shared" si="30"/>
        <v>1</v>
      </c>
      <c r="K133" s="20">
        <f t="shared" si="31"/>
        <v>3</v>
      </c>
      <c r="L133" s="8"/>
      <c r="M133" s="19">
        <f t="shared" si="32"/>
        <v>64</v>
      </c>
      <c r="N133" s="18">
        <f t="shared" si="33"/>
        <v>3</v>
      </c>
      <c r="O133" s="17">
        <f t="shared" si="34"/>
        <v>2</v>
      </c>
      <c r="P133" s="16">
        <f t="shared" si="35"/>
        <v>1</v>
      </c>
    </row>
    <row r="134" spans="2:16" ht="15" customHeight="1">
      <c r="B134" s="25"/>
      <c r="C134" s="26" t="s">
        <v>104</v>
      </c>
      <c r="D134" s="25" t="s">
        <v>24</v>
      </c>
      <c r="E134" s="24" t="s">
        <v>24</v>
      </c>
      <c r="F134" s="23">
        <v>32</v>
      </c>
      <c r="G134" s="23">
        <v>0</v>
      </c>
      <c r="H134" s="22">
        <f t="shared" si="28"/>
        <v>32</v>
      </c>
      <c r="I134" s="21">
        <f t="shared" si="29"/>
        <v>2</v>
      </c>
      <c r="J134" s="21">
        <f t="shared" si="30"/>
        <v>0</v>
      </c>
      <c r="K134" s="20">
        <f t="shared" si="31"/>
        <v>2</v>
      </c>
      <c r="L134" s="8"/>
      <c r="M134" s="19">
        <f t="shared" si="32"/>
        <v>32</v>
      </c>
      <c r="N134" s="18">
        <f t="shared" si="33"/>
        <v>2</v>
      </c>
      <c r="O134" s="17">
        <f t="shared" si="34"/>
        <v>2</v>
      </c>
      <c r="P134" s="16">
        <f t="shared" si="35"/>
        <v>0</v>
      </c>
    </row>
    <row r="135" spans="2:16" ht="15" customHeight="1">
      <c r="B135" s="25"/>
      <c r="C135" s="26" t="s">
        <v>105</v>
      </c>
      <c r="D135" s="25" t="s">
        <v>24</v>
      </c>
      <c r="E135" s="24" t="s">
        <v>24</v>
      </c>
      <c r="F135" s="23">
        <v>32</v>
      </c>
      <c r="G135" s="23">
        <v>32</v>
      </c>
      <c r="H135" s="22">
        <f t="shared" si="28"/>
        <v>64</v>
      </c>
      <c r="I135" s="21">
        <f t="shared" si="29"/>
        <v>2</v>
      </c>
      <c r="J135" s="21">
        <f t="shared" si="30"/>
        <v>1</v>
      </c>
      <c r="K135" s="20">
        <f t="shared" si="31"/>
        <v>3</v>
      </c>
      <c r="L135" s="8"/>
      <c r="M135" s="19">
        <f t="shared" si="32"/>
        <v>64</v>
      </c>
      <c r="N135" s="18">
        <f t="shared" si="33"/>
        <v>3</v>
      </c>
      <c r="O135" s="17">
        <f t="shared" si="34"/>
        <v>2</v>
      </c>
      <c r="P135" s="16">
        <f t="shared" si="35"/>
        <v>1</v>
      </c>
    </row>
    <row r="136" spans="2:16" ht="15" customHeight="1">
      <c r="B136" s="25"/>
      <c r="C136" s="26" t="s">
        <v>106</v>
      </c>
      <c r="D136" s="25" t="s">
        <v>24</v>
      </c>
      <c r="E136" s="24" t="s">
        <v>24</v>
      </c>
      <c r="F136" s="23">
        <v>0</v>
      </c>
      <c r="G136" s="23">
        <v>160</v>
      </c>
      <c r="H136" s="22">
        <f t="shared" si="28"/>
        <v>160</v>
      </c>
      <c r="I136" s="21">
        <f t="shared" si="29"/>
        <v>0</v>
      </c>
      <c r="J136" s="21">
        <f t="shared" si="30"/>
        <v>5</v>
      </c>
      <c r="K136" s="20">
        <f t="shared" si="31"/>
        <v>5</v>
      </c>
      <c r="L136" s="8"/>
      <c r="M136" s="19">
        <f t="shared" si="32"/>
        <v>160</v>
      </c>
      <c r="N136" s="18">
        <f t="shared" si="33"/>
        <v>5</v>
      </c>
      <c r="O136" s="17">
        <f t="shared" si="34"/>
        <v>0</v>
      </c>
      <c r="P136" s="16">
        <f t="shared" si="35"/>
        <v>5</v>
      </c>
    </row>
    <row r="137" spans="2:16" ht="15" customHeight="1">
      <c r="B137" s="25"/>
      <c r="C137" s="26" t="s">
        <v>90</v>
      </c>
      <c r="D137" s="25" t="s">
        <v>24</v>
      </c>
      <c r="E137" s="24" t="s">
        <v>24</v>
      </c>
      <c r="F137" s="23">
        <v>32</v>
      </c>
      <c r="G137" s="23">
        <v>32</v>
      </c>
      <c r="H137" s="22">
        <f t="shared" si="28"/>
        <v>64</v>
      </c>
      <c r="I137" s="21">
        <f t="shared" si="29"/>
        <v>2</v>
      </c>
      <c r="J137" s="21">
        <f t="shared" si="30"/>
        <v>1</v>
      </c>
      <c r="K137" s="20">
        <f t="shared" si="31"/>
        <v>3</v>
      </c>
      <c r="L137" s="8"/>
      <c r="M137" s="19">
        <f t="shared" si="32"/>
        <v>64</v>
      </c>
      <c r="N137" s="18">
        <f t="shared" si="33"/>
        <v>3</v>
      </c>
      <c r="O137" s="17">
        <f t="shared" si="34"/>
        <v>2</v>
      </c>
      <c r="P137" s="16">
        <f t="shared" si="35"/>
        <v>1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7" t="s">
        <v>2</v>
      </c>
      <c r="C168" s="107"/>
      <c r="D168" s="107"/>
      <c r="E168" s="107"/>
      <c r="F168" s="107"/>
      <c r="G168" s="107"/>
      <c r="H168" s="107"/>
      <c r="I168" s="107"/>
    </row>
    <row r="170" spans="2:16" ht="12.75" customHeight="1">
      <c r="B170" s="128" t="s">
        <v>1</v>
      </c>
      <c r="C170" s="128"/>
      <c r="D170" s="128"/>
      <c r="E170" s="129" t="s">
        <v>111</v>
      </c>
      <c r="F170" s="129"/>
      <c r="G170" s="129"/>
      <c r="H170" s="129"/>
      <c r="I170" s="129"/>
      <c r="J170" s="129"/>
      <c r="K170" s="129"/>
      <c r="L170" s="129"/>
      <c r="M170" s="3"/>
      <c r="N170" s="3"/>
      <c r="O170" s="3"/>
      <c r="P170" s="3"/>
    </row>
    <row r="171" spans="2:16" ht="19.5" customHeight="1">
      <c r="B171" s="130" t="s">
        <v>0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  <c r="M171" s="2"/>
      <c r="N171" s="2"/>
      <c r="O171" s="2"/>
      <c r="P171" s="2"/>
    </row>
    <row r="172" spans="2:16" ht="12" customHeight="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B24:G155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2016-02-15T20:15:03Z</cp:lastPrinted>
  <dcterms:created xsi:type="dcterms:W3CDTF">2016-01-05T23:37:30Z</dcterms:created>
  <dcterms:modified xsi:type="dcterms:W3CDTF">2016-02-15T20:15:10Z</dcterms:modified>
</cp:coreProperties>
</file>